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0920" activeTab="0"/>
  </bookViews>
  <sheets>
    <sheet name="БС 2015 ЦСО" sheetId="1" r:id="rId1"/>
  </sheets>
  <definedNames>
    <definedName name="_xlnm._FilterDatabase" localSheetId="0" hidden="1">'БС 2015 ЦСО'!$A$20:$G$20</definedName>
  </definedNames>
  <calcPr fullCalcOnLoad="1"/>
</workbook>
</file>

<file path=xl/sharedStrings.xml><?xml version="1.0" encoding="utf-8"?>
<sst xmlns="http://schemas.openxmlformats.org/spreadsheetml/2006/main" count="329" uniqueCount="135">
  <si>
    <t>Коды</t>
  </si>
  <si>
    <t>Единица измерения: руб.</t>
  </si>
  <si>
    <t>Наименование расхода</t>
  </si>
  <si>
    <t>Сумма на год</t>
  </si>
  <si>
    <t>О2</t>
  </si>
  <si>
    <t>"УТВЕРЖДАЮ"</t>
  </si>
  <si>
    <r>
      <t xml:space="preserve">по </t>
    </r>
    <r>
      <rPr>
        <sz val="12"/>
        <rFont val="Arial Cyr"/>
        <family val="0"/>
      </rPr>
      <t>ОКЕИ</t>
    </r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</si>
  <si>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</si>
  <si>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</si>
  <si>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</si>
  <si>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</si>
  <si>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Уплата налогов, сборов и иных платежей</t>
  </si>
  <si>
    <r>
      <t xml:space="preserve">Форма по </t>
    </r>
    <r>
      <rPr>
        <sz val="12"/>
        <rFont val="Arial Cyr"/>
        <family val="0"/>
      </rPr>
      <t>ОКУД</t>
    </r>
  </si>
  <si>
    <t>Контрольная сумма</t>
  </si>
  <si>
    <t>Наименование Распорядителя средств областного бюджета</t>
  </si>
  <si>
    <t>Глава по БК</t>
  </si>
  <si>
    <r>
      <t>по</t>
    </r>
    <r>
      <rPr>
        <sz val="12"/>
        <rFont val="Arial Cyr"/>
        <family val="0"/>
      </rPr>
      <t xml:space="preserve"> КВСР</t>
    </r>
  </si>
  <si>
    <r>
      <t>по</t>
    </r>
    <r>
      <rPr>
        <sz val="12"/>
        <rFont val="Arial Cyr"/>
        <family val="0"/>
      </rPr>
      <t xml:space="preserve"> ОКТМО</t>
    </r>
  </si>
  <si>
    <r>
      <t xml:space="preserve"> по </t>
    </r>
    <r>
      <rPr>
        <sz val="12"/>
        <rFont val="Arial Cyr"/>
        <family val="0"/>
      </rPr>
      <t>ОКПО</t>
    </r>
  </si>
  <si>
    <t>Наименование учреждения</t>
  </si>
  <si>
    <t>О3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</si>
  <si>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</si>
  <si>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</si>
  <si>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</si>
  <si>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Приложение №1</t>
  </si>
  <si>
    <t xml:space="preserve">БЮДЖЕТНАЯ СМЕТА </t>
  </si>
  <si>
    <t>Наименование бюджета</t>
  </si>
  <si>
    <t>Подпрограмма "Социальное обслуживание людей пожилого возраста "</t>
  </si>
  <si>
    <t>Государственная программа Псковской области "Социальная поддержка граждан и реализация демографической политики на 2014-2020 годы"</t>
  </si>
  <si>
    <t xml:space="preserve">                                                                  (наименование должности) (подпись) (расшифровка подписи)</t>
  </si>
  <si>
    <t>Главное государственное управление социальной защиты населения Псковской области</t>
  </si>
  <si>
    <t>Подпрограмма "Обеспечение реализации Государственной программы "Социальная поддержка граждан и реализация демографической политики на 2014-2020 годы"</t>
  </si>
  <si>
    <t xml:space="preserve">Начальник Главного государственного управления социальной защиты населения Псковской области         </t>
  </si>
  <si>
    <t xml:space="preserve">                                                    (дата  утверждения)</t>
  </si>
  <si>
    <t>ООО52</t>
  </si>
  <si>
    <t xml:space="preserve"> по РРПБС</t>
  </si>
  <si>
    <t xml:space="preserve">            (подпись)                                                                          </t>
  </si>
  <si>
    <t xml:space="preserve">к Порядку составления, утверждения и ведения бюджетных смет государственного казенного учреждения социального обслуживания </t>
  </si>
  <si>
    <t>Руководитель : Директор________________________________________________________________________</t>
  </si>
  <si>
    <t xml:space="preserve">                          (наименование должности)                 (подпись)                                   (расшифровка подписи)</t>
  </si>
  <si>
    <t>О370500700</t>
  </si>
  <si>
    <t>раздела</t>
  </si>
  <si>
    <t>подраздела</t>
  </si>
  <si>
    <t>целевой статьи</t>
  </si>
  <si>
    <t>вида расходов</t>
  </si>
  <si>
    <t>детализации</t>
  </si>
  <si>
    <t>р211д0000</t>
  </si>
  <si>
    <t>Прочие выплаты</t>
  </si>
  <si>
    <t>р212д0000</t>
  </si>
  <si>
    <t>р213д0000</t>
  </si>
  <si>
    <t>Услуги связи</t>
  </si>
  <si>
    <t>р221д0000</t>
  </si>
  <si>
    <t>р225д0000</t>
  </si>
  <si>
    <t>Работы, услуги по содержанию имущества</t>
  </si>
  <si>
    <t>Прочие работы, услуги</t>
  </si>
  <si>
    <t>р226д0000</t>
  </si>
  <si>
    <t>Увеличение стоимости материальных запасов</t>
  </si>
  <si>
    <t>р310д0000</t>
  </si>
  <si>
    <t>р340д0000</t>
  </si>
  <si>
    <t>Транспортные услуни</t>
  </si>
  <si>
    <t>Коммунальные учлуги</t>
  </si>
  <si>
    <t>Арендная плата за пользование имуществом</t>
  </si>
  <si>
    <t>р222д0000</t>
  </si>
  <si>
    <t>р223д0000</t>
  </si>
  <si>
    <t>р224д0000</t>
  </si>
  <si>
    <t>Иные выплаты населению</t>
  </si>
  <si>
    <t>прочие расходы</t>
  </si>
  <si>
    <t>р290д0000</t>
  </si>
  <si>
    <t>Исполнение судебных актов</t>
  </si>
  <si>
    <t>Прочие расходы</t>
  </si>
  <si>
    <t>Уплата прочих налогов, сборов</t>
  </si>
  <si>
    <t>Уплата иных платежей</t>
  </si>
  <si>
    <t>0320000000</t>
  </si>
  <si>
    <t>р262д0000</t>
  </si>
  <si>
    <t>0320799990</t>
  </si>
  <si>
    <t>0320399990</t>
  </si>
  <si>
    <t>0320599990</t>
  </si>
  <si>
    <t>Пособия по социальной помощи населению</t>
  </si>
  <si>
    <t>Приобретение товаров, работ , услуг в пользу граждан в целях их социального обеспечения</t>
  </si>
  <si>
    <t>0320899990</t>
  </si>
  <si>
    <t>0340199990</t>
  </si>
  <si>
    <t>Заработная плата</t>
  </si>
  <si>
    <t>Исполнение судебных актов РФ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</si>
  <si>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0300000000</t>
  </si>
  <si>
    <t>0320300000</t>
  </si>
  <si>
    <t xml:space="preserve">Реализация иных направлений расходов в рамках основного мероприятия </t>
  </si>
  <si>
    <t>Иные закупки товаров, работ и услуг для обеспечеия государственных (муниципальных) нужд</t>
  </si>
  <si>
    <t>0320500000</t>
  </si>
  <si>
    <t>0320700000</t>
  </si>
  <si>
    <t>0320800000</t>
  </si>
  <si>
    <t>034000000</t>
  </si>
  <si>
    <t>0340100000</t>
  </si>
  <si>
    <t>Исполнитель:   Главный бухгалтер_________________________________________________________________________</t>
  </si>
  <si>
    <t>Пособия по социальной помощи населению - предоставление пожилым людям на льготных условиях зубопротезирования</t>
  </si>
  <si>
    <t>Фонд оплаты труда казенных учреждений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</si>
  <si>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 </t>
  </si>
  <si>
    <t>Начисления на выплаты по оплате труда</t>
  </si>
  <si>
    <t>Основное мероприятие "Мероприятия по повышению квалификации работников учреждений социального обслуживания"</t>
  </si>
  <si>
    <t>Прочие работы, услуги, в том числе: проведение семинаров ( в том числе межрайонных) по обмену опытом работы среди сотрудников стационарных учреждений социального обслуживания области</t>
  </si>
  <si>
    <t>Основное мероприятие "Реализация мер по укреплению здоровья пожилых людей"</t>
  </si>
  <si>
    <t>Основное мероприятие "Реализация мер по повышению материальной обеспеченности граждан пожилого возраста"</t>
  </si>
  <si>
    <t>Основное мероприятие "Проведение мероприятий, посвященныз празднованию Дня Победы"</t>
  </si>
  <si>
    <t>Пособия по социальной помощи населению, в том числе: оказание государственной поддержки в виде единовременной денежной выплаты  малоимущим гражданам с использованием системы социального контракта</t>
  </si>
  <si>
    <t>Услуги связи, в том числе почтовые расходы на предоставление единовременной денежной выплаты инвалидам, участникам Великой Отечественной войны, жителям блокадного Ленинграда</t>
  </si>
  <si>
    <t>Пособия по социальной помощи населению, в том числе: предоставление единовременной денежной выплаты инвалидам, участникам Великой Отечественной войны, жителям блокадного Ленинграда</t>
  </si>
  <si>
    <t>Основное мероприятие "Создание материальных и социально-психологических условий для успешной адаптации детей-сирот и детей, оставшихся без попечения родителей, а такжн лиц из их числа - выпускников детских домов и школ-интернатов к самостоятельной жизни"</t>
  </si>
  <si>
    <t>Пособия по социальной помощи населению, в том числе оказание материальной помощи детям-сиротам и детям, оставшимся без попечения родителей, а также лицам из числа детей-сирот и детей, оставшихся без попечения родителей, на ремонт жилых помещений, закрепленных за ними на правах собственности</t>
  </si>
  <si>
    <t>О370000000</t>
  </si>
  <si>
    <t>Основное мероприятие "Обеспечение деятельности государственных казенных учреждений Главного государственного управления социальной защиты населения Псковской области"</t>
  </si>
  <si>
    <t>О370500000</t>
  </si>
  <si>
    <t>Расходы на обеспечение деятельности (оказание услуг) государственных учреждений (расходы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</si>
  <si>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 отдельных категорий граждан, работающих и проживающих в сельской местности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кправления государственными внебюджетными фондами)</t>
  </si>
  <si>
    <t>0371028640</t>
  </si>
  <si>
    <t>Код бюджетной классификации</t>
  </si>
  <si>
    <t>Подпрограмма "Социальное обслуживание детей-сирот, детей, оставшихся без попечения родителей, и лиц из их числа"</t>
  </si>
  <si>
    <t>Увеличение стоимости основных средств</t>
  </si>
  <si>
    <t>Транспортные услуги</t>
  </si>
  <si>
    <t xml:space="preserve">Областной бюджет </t>
  </si>
  <si>
    <t>на  2017  год</t>
  </si>
  <si>
    <t>Осипова М.П.</t>
  </si>
  <si>
    <t>Федорова Л.А.</t>
  </si>
  <si>
    <t>Тел:  81137 2-18-68</t>
  </si>
  <si>
    <t>Государственное казенное учреждение социального обслуживания Псковской области "Центр социального обслуживания Красногородского района"</t>
  </si>
  <si>
    <t>Государственная программа Псковской области "Обеспечение общественного порядка и противодействие преступности в Псковской области на 2014-2020 годы"</t>
  </si>
  <si>
    <t>Подпрограмма "Профилактика преступлений и иных правонарушений в Псковской области на 2014-2020 годы"</t>
  </si>
  <si>
    <t>Основное мероприятие "Проведение профилактических и иных мероприятий, направленных на снижение подростковой преступности"</t>
  </si>
  <si>
    <t>0710599990</t>
  </si>
  <si>
    <t>071000000</t>
  </si>
  <si>
    <t>0710500000</t>
  </si>
  <si>
    <t>070000000</t>
  </si>
  <si>
    <t>(по состоянию на 29 декабря 2017 г.)</t>
  </si>
  <si>
    <r>
      <t>Дата подготовки сметы:       15</t>
    </r>
    <r>
      <rPr>
        <u val="single"/>
        <sz val="10"/>
        <rFont val="Arial Cyr"/>
        <family val="0"/>
      </rPr>
      <t>.02.2018 г.</t>
    </r>
  </si>
  <si>
    <t xml:space="preserve">                                                                                                                     А.Л.Мнацаканян                 16.02.2018 г.                                                                       .</t>
  </si>
  <si>
    <t>0810299990</t>
  </si>
  <si>
    <t>Государственная программа "Пожарная безопасность Псковской области"(установка автономных дымовых пожарных извещателей в домах и квартирах малоимущих семей и граждан)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</si>
</sst>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38">
    <font>
      <sz val="10"/>
      <name val="Arial Cyr"/>
      <family val="0"/>
    </font>
    <font>
      <u val="single"/>
      <sz val="12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3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20" borderId="11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distributed" vertical="center"/>
    </xf>
    <xf numFmtId="0" fontId="4" fillId="0" borderId="12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2" fillId="24" borderId="0" xfId="0" applyFont="1" applyFill="1" applyAlignment="1">
      <alignment horizontal="justify" vertical="center"/>
    </xf>
    <xf numFmtId="0" fontId="0" fillId="0" borderId="0" xfId="0" applyAlignment="1">
      <alignment horizontal="justify" vertical="top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24" borderId="0" xfId="0" applyFont="1" applyFill="1" applyAlignment="1">
      <alignment/>
    </xf>
    <xf numFmtId="0" fontId="4" fillId="20" borderId="14" xfId="0" applyFont="1" applyFill="1" applyBorder="1" applyAlignment="1">
      <alignment horizontal="center" vertical="center"/>
    </xf>
    <xf numFmtId="0" fontId="0" fillId="22" borderId="0" xfId="0" applyFill="1" applyAlignment="1">
      <alignment/>
    </xf>
    <xf numFmtId="0" fontId="14" fillId="22" borderId="10" xfId="33" applyFont="1" applyFill="1" applyBorder="1" applyAlignment="1">
      <alignment horizontal="justify" vertical="center" wrapText="1"/>
      <protection/>
    </xf>
    <xf numFmtId="0" fontId="4" fillId="22" borderId="10" xfId="0" applyFont="1" applyFill="1" applyBorder="1" applyAlignment="1">
      <alignment horizontal="center" vertical="top"/>
    </xf>
    <xf numFmtId="0" fontId="2" fillId="22" borderId="10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49" fontId="4" fillId="22" borderId="10" xfId="0" applyNumberFormat="1" applyFont="1" applyFill="1" applyBorder="1" applyAlignment="1">
      <alignment horizontal="center" vertical="top"/>
    </xf>
    <xf numFmtId="49" fontId="4" fillId="24" borderId="10" xfId="0" applyNumberFormat="1" applyFont="1" applyFill="1" applyBorder="1" applyAlignment="1">
      <alignment horizontal="center" vertical="top"/>
    </xf>
    <xf numFmtId="0" fontId="2" fillId="25" borderId="10" xfId="0" applyFont="1" applyFill="1" applyBorder="1" applyAlignment="1">
      <alignment horizontal="center" vertical="top"/>
    </xf>
    <xf numFmtId="0" fontId="4" fillId="25" borderId="10" xfId="0" applyFont="1" applyFill="1" applyBorder="1" applyAlignment="1">
      <alignment horizontal="center" vertical="top"/>
    </xf>
    <xf numFmtId="49" fontId="4" fillId="25" borderId="10" xfId="0" applyNumberFormat="1" applyFont="1" applyFill="1" applyBorder="1" applyAlignment="1">
      <alignment horizontal="center" vertical="top"/>
    </xf>
    <xf numFmtId="0" fontId="0" fillId="25" borderId="0" xfId="0" applyFill="1" applyAlignment="1">
      <alignment/>
    </xf>
    <xf numFmtId="0" fontId="7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3" fontId="4" fillId="20" borderId="17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justify" vertical="center"/>
    </xf>
    <xf numFmtId="4" fontId="4" fillId="22" borderId="10" xfId="0" applyNumberFormat="1" applyFont="1" applyFill="1" applyBorder="1" applyAlignment="1">
      <alignment horizontal="right" vertical="top"/>
    </xf>
    <xf numFmtId="0" fontId="0" fillId="22" borderId="10" xfId="0" applyFont="1" applyFill="1" applyBorder="1" applyAlignment="1">
      <alignment horizontal="justify" vertical="center"/>
    </xf>
    <xf numFmtId="0" fontId="6" fillId="22" borderId="10" xfId="0" applyFont="1" applyFill="1" applyBorder="1" applyAlignment="1">
      <alignment horizontal="justify" vertical="center"/>
    </xf>
    <xf numFmtId="0" fontId="0" fillId="24" borderId="10" xfId="0" applyFont="1" applyFill="1" applyBorder="1" applyAlignment="1">
      <alignment horizontal="justify" vertical="center"/>
    </xf>
    <xf numFmtId="4" fontId="4" fillId="24" borderId="10" xfId="0" applyNumberFormat="1" applyFont="1" applyFill="1" applyBorder="1" applyAlignment="1">
      <alignment horizontal="right" vertical="top"/>
    </xf>
    <xf numFmtId="0" fontId="6" fillId="24" borderId="10" xfId="0" applyFont="1" applyFill="1" applyBorder="1" applyAlignment="1">
      <alignment horizontal="justify" vertical="center"/>
    </xf>
    <xf numFmtId="0" fontId="0" fillId="25" borderId="10" xfId="0" applyFont="1" applyFill="1" applyBorder="1" applyAlignment="1">
      <alignment horizontal="justify" vertical="center"/>
    </xf>
    <xf numFmtId="4" fontId="4" fillId="25" borderId="10" xfId="0" applyNumberFormat="1" applyFont="1" applyFill="1" applyBorder="1" applyAlignment="1">
      <alignment horizontal="right" vertical="top"/>
    </xf>
    <xf numFmtId="0" fontId="6" fillId="25" borderId="10" xfId="0" applyFont="1" applyFill="1" applyBorder="1" applyAlignment="1">
      <alignment horizontal="justify" vertical="center"/>
    </xf>
    <xf numFmtId="0" fontId="0" fillId="22" borderId="10" xfId="0" applyFont="1" applyFill="1" applyBorder="1" applyAlignment="1">
      <alignment horizontal="justify" vertical="center"/>
    </xf>
    <xf numFmtId="0" fontId="15" fillId="22" borderId="10" xfId="0" applyFont="1" applyFill="1" applyBorder="1" applyAlignment="1">
      <alignment horizontal="justify" vertical="center"/>
    </xf>
    <xf numFmtId="4" fontId="16" fillId="0" borderId="10" xfId="0" applyNumberFormat="1" applyFont="1" applyBorder="1" applyAlignment="1">
      <alignment horizontal="center"/>
    </xf>
    <xf numFmtId="0" fontId="4" fillId="24" borderId="0" xfId="0" applyFont="1" applyFill="1" applyBorder="1" applyAlignment="1">
      <alignment horizontal="center" vertical="top"/>
    </xf>
    <xf numFmtId="49" fontId="4" fillId="24" borderId="0" xfId="0" applyNumberFormat="1" applyFont="1" applyFill="1" applyBorder="1" applyAlignment="1">
      <alignment horizontal="center" vertical="top"/>
    </xf>
    <xf numFmtId="4" fontId="4" fillId="24" borderId="0" xfId="0" applyNumberFormat="1" applyFont="1" applyFill="1" applyBorder="1" applyAlignment="1">
      <alignment horizontal="right" vertical="top"/>
    </xf>
    <xf numFmtId="0" fontId="14" fillId="22" borderId="0" xfId="33" applyFont="1" applyFill="1" applyBorder="1" applyAlignment="1">
      <alignment horizontal="justify" vertical="center" wrapText="1"/>
      <protection/>
    </xf>
    <xf numFmtId="0" fontId="3" fillId="22" borderId="10" xfId="0" applyFont="1" applyFill="1" applyBorder="1" applyAlignment="1">
      <alignment horizontal="justify" vertical="center"/>
    </xf>
    <xf numFmtId="0" fontId="35" fillId="22" borderId="10" xfId="0" applyFont="1" applyFill="1" applyBorder="1" applyAlignment="1">
      <alignment horizontal="justify" vertical="center"/>
    </xf>
    <xf numFmtId="0" fontId="35" fillId="24" borderId="10" xfId="0" applyFont="1" applyFill="1" applyBorder="1" applyAlignment="1">
      <alignment horizontal="justify" vertical="center"/>
    </xf>
    <xf numFmtId="0" fontId="36" fillId="22" borderId="10" xfId="33" applyFont="1" applyFill="1" applyBorder="1" applyAlignment="1">
      <alignment horizontal="justify" vertical="center" wrapText="1"/>
      <protection/>
    </xf>
    <xf numFmtId="0" fontId="36" fillId="24" borderId="10" xfId="33" applyFont="1" applyFill="1" applyBorder="1" applyAlignment="1">
      <alignment horizontal="justify" vertical="center" wrapText="1"/>
      <protection/>
    </xf>
    <xf numFmtId="0" fontId="36" fillId="24" borderId="10" xfId="33" applyFont="1" applyFill="1" applyBorder="1" applyAlignment="1">
      <alignment horizontal="justify" wrapText="1"/>
      <protection/>
    </xf>
    <xf numFmtId="0" fontId="37" fillId="22" borderId="10" xfId="0" applyFont="1" applyFill="1" applyBorder="1" applyAlignment="1">
      <alignment horizontal="justify" vertical="center"/>
    </xf>
    <xf numFmtId="0" fontId="0" fillId="0" borderId="18" xfId="0" applyFont="1" applyBorder="1" applyAlignment="1">
      <alignment horizontal="justify"/>
    </xf>
    <xf numFmtId="0" fontId="0" fillId="24" borderId="13" xfId="0" applyFill="1" applyBorder="1" applyAlignment="1">
      <alignment horizontal="justify"/>
    </xf>
    <xf numFmtId="0" fontId="8" fillId="0" borderId="1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justify" vertical="center"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0" borderId="20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0" fontId="4" fillId="20" borderId="24" xfId="0" applyFont="1" applyFill="1" applyBorder="1" applyAlignment="1">
      <alignment horizontal="center" vertical="center"/>
    </xf>
    <xf numFmtId="0" fontId="4" fillId="20" borderId="25" xfId="0" applyFont="1" applyFill="1" applyBorder="1" applyAlignment="1">
      <alignment horizontal="center" vertical="center"/>
    </xf>
    <xf numFmtId="0" fontId="4" fillId="20" borderId="26" xfId="0" applyFont="1" applyFill="1" applyBorder="1" applyAlignment="1">
      <alignment horizontal="center" vertical="center"/>
    </xf>
    <xf numFmtId="0" fontId="4" fillId="20" borderId="27" xfId="0" applyFont="1" applyFill="1" applyBorder="1" applyAlignment="1">
      <alignment horizontal="center" vertical="center"/>
    </xf>
    <xf numFmtId="0" fontId="4" fillId="20" borderId="28" xfId="0" applyFont="1" applyFill="1" applyBorder="1" applyAlignment="1">
      <alignment horizontal="center" vertical="center"/>
    </xf>
    <xf numFmtId="0" fontId="4" fillId="20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1"/>
  <sheetViews>
    <sheetView tabSelected="1" zoomScale="75" zoomScaleNormal="75" zoomScalePageLayoutView="0" workbookViewId="0" topLeftCell="A106">
      <selection activeCell="J23" sqref="J23"/>
    </sheetView>
  </sheetViews>
  <sheetFormatPr defaultColWidth="9.00390625" defaultRowHeight="12.75"/>
  <cols>
    <col min="1" max="1" width="60.375" style="0" customWidth="1"/>
    <col min="2" max="2" width="12.875" style="0" customWidth="1"/>
    <col min="3" max="3" width="18.25390625" style="0" customWidth="1"/>
    <col min="4" max="4" width="19.75390625" style="0" customWidth="1"/>
    <col min="5" max="6" width="18.00390625" style="0" customWidth="1"/>
    <col min="7" max="7" width="40.00390625" style="0" customWidth="1"/>
  </cols>
  <sheetData>
    <row r="1" ht="12.75">
      <c r="G1" s="27" t="s">
        <v>24</v>
      </c>
    </row>
    <row r="2" ht="51.75" customHeight="1">
      <c r="G2" s="26" t="s">
        <v>37</v>
      </c>
    </row>
    <row r="3" spans="5:7" ht="15.75" customHeight="1">
      <c r="E3" s="15"/>
      <c r="F3" s="18" t="s">
        <v>5</v>
      </c>
      <c r="G3" s="15"/>
    </row>
    <row r="4" spans="1:7" ht="31.5" customHeight="1">
      <c r="A4" s="1"/>
      <c r="B4" s="2"/>
      <c r="C4" s="2"/>
      <c r="D4" s="2"/>
      <c r="E4" s="72" t="s">
        <v>32</v>
      </c>
      <c r="F4" s="72"/>
      <c r="G4" s="72"/>
    </row>
    <row r="5" spans="1:7" ht="24.75" customHeight="1">
      <c r="A5" s="3"/>
      <c r="B5" s="3"/>
      <c r="C5" s="3"/>
      <c r="D5" s="4"/>
      <c r="E5" s="77" t="s">
        <v>132</v>
      </c>
      <c r="F5" s="77"/>
      <c r="G5" s="77"/>
    </row>
    <row r="6" spans="5:7" ht="10.5" customHeight="1">
      <c r="E6" s="73" t="s">
        <v>36</v>
      </c>
      <c r="F6" s="73"/>
      <c r="G6" s="28" t="s">
        <v>33</v>
      </c>
    </row>
    <row r="7" spans="1:7" ht="18" customHeight="1">
      <c r="A7" s="8"/>
      <c r="B7" s="74" t="s">
        <v>25</v>
      </c>
      <c r="C7" s="74"/>
      <c r="D7" s="74"/>
      <c r="E7" s="74"/>
      <c r="F7" s="14"/>
      <c r="G7" s="12"/>
    </row>
    <row r="8" spans="1:7" ht="15.75" customHeight="1">
      <c r="A8" s="8"/>
      <c r="B8" s="78" t="s">
        <v>118</v>
      </c>
      <c r="C8" s="78"/>
      <c r="D8" s="78"/>
      <c r="E8" s="78"/>
      <c r="F8" s="16"/>
      <c r="G8" s="11" t="s">
        <v>0</v>
      </c>
    </row>
    <row r="9" spans="1:7" ht="18">
      <c r="A9" s="8"/>
      <c r="B9" s="76" t="s">
        <v>130</v>
      </c>
      <c r="C9" s="76"/>
      <c r="D9" s="76"/>
      <c r="E9" s="76"/>
      <c r="F9" s="17" t="s">
        <v>12</v>
      </c>
      <c r="G9" s="7">
        <v>501010</v>
      </c>
    </row>
    <row r="10" spans="1:7" ht="42.75" customHeight="1">
      <c r="A10" s="5" t="s">
        <v>19</v>
      </c>
      <c r="B10" s="75" t="s">
        <v>122</v>
      </c>
      <c r="C10" s="75"/>
      <c r="D10" s="75"/>
      <c r="E10" s="75"/>
      <c r="F10" s="17" t="s">
        <v>18</v>
      </c>
      <c r="G10" s="7">
        <v>260029283</v>
      </c>
    </row>
    <row r="11" spans="1:7" ht="30" customHeight="1">
      <c r="A11" s="25" t="s">
        <v>14</v>
      </c>
      <c r="B11" s="71" t="s">
        <v>30</v>
      </c>
      <c r="C11" s="71"/>
      <c r="D11" s="71"/>
      <c r="E11" s="71"/>
      <c r="F11" s="17" t="s">
        <v>35</v>
      </c>
      <c r="G11" s="29" t="s">
        <v>34</v>
      </c>
    </row>
    <row r="12" spans="1:7" ht="27.75" customHeight="1">
      <c r="A12" s="24" t="s">
        <v>15</v>
      </c>
      <c r="B12" s="71" t="s">
        <v>30</v>
      </c>
      <c r="C12" s="71"/>
      <c r="D12" s="71"/>
      <c r="E12" s="71"/>
      <c r="F12" s="17" t="s">
        <v>16</v>
      </c>
      <c r="G12" s="7">
        <v>805</v>
      </c>
    </row>
    <row r="13" spans="1:7" ht="27" customHeight="1">
      <c r="A13" s="13" t="s">
        <v>26</v>
      </c>
      <c r="B13" s="89" t="s">
        <v>117</v>
      </c>
      <c r="C13" s="71"/>
      <c r="D13" s="71"/>
      <c r="E13" s="71"/>
      <c r="F13" s="17" t="s">
        <v>17</v>
      </c>
      <c r="G13" s="29">
        <v>58614151</v>
      </c>
    </row>
    <row r="14" spans="1:7" ht="23.25" customHeight="1">
      <c r="A14" s="5" t="s">
        <v>1</v>
      </c>
      <c r="F14" s="17" t="s">
        <v>6</v>
      </c>
      <c r="G14" s="29">
        <v>383</v>
      </c>
    </row>
    <row r="15" spans="6:7" ht="26.25" customHeight="1">
      <c r="F15" s="23" t="s">
        <v>13</v>
      </c>
      <c r="G15" s="59">
        <f>G25+G36+G52+G55+G57+G60+G67+G70+G92+G99+G104</f>
        <v>13213053.08</v>
      </c>
    </row>
    <row r="16" ht="6" customHeight="1" thickBot="1">
      <c r="A16" s="5"/>
    </row>
    <row r="17" spans="1:7" ht="14.25" customHeight="1">
      <c r="A17" s="82" t="s">
        <v>2</v>
      </c>
      <c r="B17" s="82" t="s">
        <v>113</v>
      </c>
      <c r="C17" s="85"/>
      <c r="D17" s="85"/>
      <c r="E17" s="85"/>
      <c r="F17" s="86"/>
      <c r="G17" s="79" t="s">
        <v>3</v>
      </c>
    </row>
    <row r="18" spans="1:7" ht="10.5" customHeight="1" thickBot="1">
      <c r="A18" s="83"/>
      <c r="B18" s="84"/>
      <c r="C18" s="87"/>
      <c r="D18" s="87"/>
      <c r="E18" s="87"/>
      <c r="F18" s="88"/>
      <c r="G18" s="80"/>
    </row>
    <row r="19" spans="1:7" ht="42" customHeight="1" thickBot="1">
      <c r="A19" s="84"/>
      <c r="B19" s="9" t="s">
        <v>41</v>
      </c>
      <c r="C19" s="10" t="s">
        <v>42</v>
      </c>
      <c r="D19" s="10" t="s">
        <v>43</v>
      </c>
      <c r="E19" s="31" t="s">
        <v>44</v>
      </c>
      <c r="F19" s="10" t="s">
        <v>45</v>
      </c>
      <c r="G19" s="81"/>
    </row>
    <row r="20" spans="1:7" s="6" customFormat="1" ht="20.25" customHeight="1">
      <c r="A20" s="44">
        <v>1</v>
      </c>
      <c r="B20" s="45">
        <v>2</v>
      </c>
      <c r="C20" s="45">
        <v>3</v>
      </c>
      <c r="D20" s="45">
        <v>4</v>
      </c>
      <c r="E20" s="45">
        <v>5</v>
      </c>
      <c r="F20" s="45">
        <v>6</v>
      </c>
      <c r="G20" s="46">
        <v>7</v>
      </c>
    </row>
    <row r="21" spans="1:7" s="6" customFormat="1" ht="46.5" customHeight="1">
      <c r="A21" s="47" t="s">
        <v>28</v>
      </c>
      <c r="B21" s="34">
        <v>10</v>
      </c>
      <c r="C21" s="34" t="s">
        <v>4</v>
      </c>
      <c r="D21" s="38" t="s">
        <v>83</v>
      </c>
      <c r="E21" s="34"/>
      <c r="F21" s="34"/>
      <c r="G21" s="48">
        <f>G22+G70+G92+G104</f>
        <v>13213053.08</v>
      </c>
    </row>
    <row r="22" spans="1:7" s="19" customFormat="1" ht="36.75" customHeight="1">
      <c r="A22" s="64" t="s">
        <v>31</v>
      </c>
      <c r="B22" s="34">
        <v>10</v>
      </c>
      <c r="C22" s="34" t="s">
        <v>4</v>
      </c>
      <c r="D22" s="34" t="s">
        <v>107</v>
      </c>
      <c r="E22" s="34"/>
      <c r="F22" s="34"/>
      <c r="G22" s="48">
        <f>G23+G67</f>
        <v>12941053.08</v>
      </c>
    </row>
    <row r="23" spans="1:7" s="19" customFormat="1" ht="52.5" customHeight="1">
      <c r="A23" s="65" t="s">
        <v>108</v>
      </c>
      <c r="B23" s="34">
        <v>10</v>
      </c>
      <c r="C23" s="34" t="s">
        <v>4</v>
      </c>
      <c r="D23" s="34" t="s">
        <v>109</v>
      </c>
      <c r="E23" s="34"/>
      <c r="F23" s="34"/>
      <c r="G23" s="48">
        <f>G24</f>
        <v>12627626.77</v>
      </c>
    </row>
    <row r="24" spans="1:7" s="19" customFormat="1" ht="69" customHeight="1">
      <c r="A24" s="65" t="s">
        <v>110</v>
      </c>
      <c r="B24" s="34">
        <v>10</v>
      </c>
      <c r="C24" s="34" t="s">
        <v>4</v>
      </c>
      <c r="D24" s="34" t="s">
        <v>40</v>
      </c>
      <c r="E24" s="34"/>
      <c r="F24" s="34"/>
      <c r="G24" s="48">
        <f>G25+G36+G52+G55+G57+G60</f>
        <v>12627626.77</v>
      </c>
    </row>
    <row r="25" spans="1:7" s="19" customFormat="1" ht="18" customHeight="1">
      <c r="A25" s="50" t="s">
        <v>9</v>
      </c>
      <c r="B25" s="34">
        <v>10</v>
      </c>
      <c r="C25" s="34" t="s">
        <v>4</v>
      </c>
      <c r="D25" s="34" t="s">
        <v>40</v>
      </c>
      <c r="E25" s="34">
        <v>110</v>
      </c>
      <c r="F25" s="34"/>
      <c r="G25" s="48">
        <f>G26+G28+G34</f>
        <v>11613450.610000001</v>
      </c>
    </row>
    <row r="26" spans="1:7" s="19" customFormat="1" ht="18" customHeight="1">
      <c r="A26" s="49" t="s">
        <v>94</v>
      </c>
      <c r="B26" s="35">
        <v>10</v>
      </c>
      <c r="C26" s="35" t="s">
        <v>4</v>
      </c>
      <c r="D26" s="34" t="s">
        <v>40</v>
      </c>
      <c r="E26" s="35">
        <v>111</v>
      </c>
      <c r="F26" s="35"/>
      <c r="G26" s="48">
        <f>G27</f>
        <v>8555700.74</v>
      </c>
    </row>
    <row r="27" spans="1:7" s="19" customFormat="1" ht="18" customHeight="1">
      <c r="A27" s="51" t="s">
        <v>81</v>
      </c>
      <c r="B27" s="36">
        <v>10</v>
      </c>
      <c r="C27" s="36" t="s">
        <v>4</v>
      </c>
      <c r="D27" s="34" t="s">
        <v>40</v>
      </c>
      <c r="E27" s="36">
        <v>111</v>
      </c>
      <c r="F27" s="36" t="s">
        <v>46</v>
      </c>
      <c r="G27" s="52">
        <v>8555700.74</v>
      </c>
    </row>
    <row r="28" spans="1:7" s="19" customFormat="1" ht="29.25" customHeight="1">
      <c r="A28" s="50" t="s">
        <v>21</v>
      </c>
      <c r="B28" s="34">
        <v>10</v>
      </c>
      <c r="C28" s="34" t="s">
        <v>4</v>
      </c>
      <c r="D28" s="34" t="s">
        <v>40</v>
      </c>
      <c r="E28" s="34">
        <v>112</v>
      </c>
      <c r="F28" s="34"/>
      <c r="G28" s="48">
        <f>G29+G30+G32</f>
        <v>74811.71</v>
      </c>
    </row>
    <row r="29" spans="1:7" s="19" customFormat="1" ht="18" customHeight="1">
      <c r="A29" s="53" t="s">
        <v>47</v>
      </c>
      <c r="B29" s="36">
        <v>10</v>
      </c>
      <c r="C29" s="36" t="s">
        <v>4</v>
      </c>
      <c r="D29" s="37" t="s">
        <v>40</v>
      </c>
      <c r="E29" s="37">
        <v>112</v>
      </c>
      <c r="F29" s="36" t="s">
        <v>48</v>
      </c>
      <c r="G29" s="52">
        <v>74811.71</v>
      </c>
    </row>
    <row r="30" spans="1:7" s="19" customFormat="1" ht="24" customHeight="1">
      <c r="A30" s="50" t="s">
        <v>21</v>
      </c>
      <c r="B30" s="34">
        <v>10</v>
      </c>
      <c r="C30" s="34" t="s">
        <v>4</v>
      </c>
      <c r="D30" s="34" t="s">
        <v>40</v>
      </c>
      <c r="E30" s="34">
        <v>112</v>
      </c>
      <c r="F30" s="34"/>
      <c r="G30" s="48">
        <f>G31</f>
        <v>0</v>
      </c>
    </row>
    <row r="31" spans="1:7" s="19" customFormat="1" ht="15" customHeight="1">
      <c r="A31" s="53" t="s">
        <v>116</v>
      </c>
      <c r="B31" s="36">
        <v>10</v>
      </c>
      <c r="C31" s="36" t="s">
        <v>4</v>
      </c>
      <c r="D31" s="37" t="s">
        <v>40</v>
      </c>
      <c r="E31" s="37">
        <v>112</v>
      </c>
      <c r="F31" s="36" t="s">
        <v>62</v>
      </c>
      <c r="G31" s="52"/>
    </row>
    <row r="32" spans="1:7" s="19" customFormat="1" ht="23.25" customHeight="1">
      <c r="A32" s="50" t="s">
        <v>21</v>
      </c>
      <c r="B32" s="34">
        <v>10</v>
      </c>
      <c r="C32" s="34" t="s">
        <v>4</v>
      </c>
      <c r="D32" s="34" t="s">
        <v>40</v>
      </c>
      <c r="E32" s="34">
        <v>112</v>
      </c>
      <c r="F32" s="34"/>
      <c r="G32" s="48">
        <f>G33</f>
        <v>0</v>
      </c>
    </row>
    <row r="33" spans="1:7" s="19" customFormat="1" ht="18" customHeight="1">
      <c r="A33" s="53" t="s">
        <v>54</v>
      </c>
      <c r="B33" s="36">
        <v>10</v>
      </c>
      <c r="C33" s="36" t="s">
        <v>4</v>
      </c>
      <c r="D33" s="37" t="s">
        <v>40</v>
      </c>
      <c r="E33" s="37">
        <v>112</v>
      </c>
      <c r="F33" s="36" t="s">
        <v>55</v>
      </c>
      <c r="G33" s="52"/>
    </row>
    <row r="34" spans="1:7" s="19" customFormat="1" ht="36" customHeight="1">
      <c r="A34" s="50" t="s">
        <v>95</v>
      </c>
      <c r="B34" s="34">
        <v>10</v>
      </c>
      <c r="C34" s="34" t="s">
        <v>4</v>
      </c>
      <c r="D34" s="34" t="s">
        <v>40</v>
      </c>
      <c r="E34" s="34">
        <v>119</v>
      </c>
      <c r="F34" s="34"/>
      <c r="G34" s="48">
        <f>G35</f>
        <v>2982938.16</v>
      </c>
    </row>
    <row r="35" spans="1:7" s="19" customFormat="1" ht="18.75" customHeight="1">
      <c r="A35" s="51" t="s">
        <v>96</v>
      </c>
      <c r="B35" s="36">
        <v>10</v>
      </c>
      <c r="C35" s="36" t="s">
        <v>4</v>
      </c>
      <c r="D35" s="34" t="s">
        <v>40</v>
      </c>
      <c r="E35" s="36">
        <v>119</v>
      </c>
      <c r="F35" s="36" t="s">
        <v>49</v>
      </c>
      <c r="G35" s="52">
        <v>2982938.16</v>
      </c>
    </row>
    <row r="36" spans="1:7" s="19" customFormat="1" ht="29.25" customHeight="1">
      <c r="A36" s="50" t="s">
        <v>86</v>
      </c>
      <c r="B36" s="35">
        <v>10</v>
      </c>
      <c r="C36" s="35" t="s">
        <v>4</v>
      </c>
      <c r="D36" s="34" t="s">
        <v>40</v>
      </c>
      <c r="E36" s="35">
        <v>240</v>
      </c>
      <c r="F36" s="35"/>
      <c r="G36" s="48">
        <f>G37+G43</f>
        <v>964747.6199999999</v>
      </c>
    </row>
    <row r="37" spans="1:7" s="19" customFormat="1" ht="27" customHeight="1">
      <c r="A37" s="50" t="s">
        <v>7</v>
      </c>
      <c r="B37" s="35">
        <v>10</v>
      </c>
      <c r="C37" s="35" t="s">
        <v>4</v>
      </c>
      <c r="D37" s="34" t="s">
        <v>40</v>
      </c>
      <c r="E37" s="35">
        <v>242</v>
      </c>
      <c r="F37" s="35"/>
      <c r="G37" s="48">
        <f>SUM(G38:G42)</f>
        <v>225368.18</v>
      </c>
    </row>
    <row r="38" spans="1:7" s="19" customFormat="1" ht="20.25" customHeight="1">
      <c r="A38" s="53" t="s">
        <v>50</v>
      </c>
      <c r="B38" s="36">
        <v>10</v>
      </c>
      <c r="C38" s="36" t="s">
        <v>4</v>
      </c>
      <c r="D38" s="37" t="s">
        <v>40</v>
      </c>
      <c r="E38" s="36">
        <v>242</v>
      </c>
      <c r="F38" s="36" t="s">
        <v>51</v>
      </c>
      <c r="G38" s="52">
        <v>61000</v>
      </c>
    </row>
    <row r="39" spans="1:7" s="19" customFormat="1" ht="16.5" customHeight="1">
      <c r="A39" s="51" t="s">
        <v>53</v>
      </c>
      <c r="B39" s="36">
        <v>10</v>
      </c>
      <c r="C39" s="36" t="s">
        <v>4</v>
      </c>
      <c r="D39" s="37" t="s">
        <v>40</v>
      </c>
      <c r="E39" s="36">
        <v>242</v>
      </c>
      <c r="F39" s="36" t="s">
        <v>52</v>
      </c>
      <c r="G39" s="52">
        <v>35550</v>
      </c>
    </row>
    <row r="40" spans="1:7" s="19" customFormat="1" ht="18.75" customHeight="1">
      <c r="A40" s="51" t="s">
        <v>54</v>
      </c>
      <c r="B40" s="36">
        <v>10</v>
      </c>
      <c r="C40" s="36" t="s">
        <v>4</v>
      </c>
      <c r="D40" s="37" t="s">
        <v>40</v>
      </c>
      <c r="E40" s="36">
        <v>242</v>
      </c>
      <c r="F40" s="36" t="s">
        <v>55</v>
      </c>
      <c r="G40" s="52">
        <v>101178.18</v>
      </c>
    </row>
    <row r="41" spans="1:7" s="19" customFormat="1" ht="15" customHeight="1">
      <c r="A41" s="53" t="s">
        <v>115</v>
      </c>
      <c r="B41" s="36">
        <v>10</v>
      </c>
      <c r="C41" s="36" t="s">
        <v>4</v>
      </c>
      <c r="D41" s="37" t="s">
        <v>40</v>
      </c>
      <c r="E41" s="36">
        <v>242</v>
      </c>
      <c r="F41" s="36" t="s">
        <v>57</v>
      </c>
      <c r="G41" s="52"/>
    </row>
    <row r="42" spans="1:7" s="19" customFormat="1" ht="20.25" customHeight="1">
      <c r="A42" s="51" t="s">
        <v>56</v>
      </c>
      <c r="B42" s="36">
        <v>10</v>
      </c>
      <c r="C42" s="36" t="s">
        <v>4</v>
      </c>
      <c r="D42" s="37" t="s">
        <v>40</v>
      </c>
      <c r="E42" s="36">
        <v>242</v>
      </c>
      <c r="F42" s="36" t="s">
        <v>58</v>
      </c>
      <c r="G42" s="52">
        <v>27640</v>
      </c>
    </row>
    <row r="43" spans="1:7" s="19" customFormat="1" ht="29.25" customHeight="1">
      <c r="A43" s="50" t="s">
        <v>22</v>
      </c>
      <c r="B43" s="34">
        <v>10</v>
      </c>
      <c r="C43" s="34" t="s">
        <v>4</v>
      </c>
      <c r="D43" s="34" t="s">
        <v>40</v>
      </c>
      <c r="E43" s="34">
        <v>244</v>
      </c>
      <c r="F43" s="34"/>
      <c r="G43" s="48">
        <f>SUM(G44:G51)</f>
        <v>739379.44</v>
      </c>
    </row>
    <row r="44" spans="1:7" s="19" customFormat="1" ht="17.25" customHeight="1">
      <c r="A44" s="53" t="s">
        <v>50</v>
      </c>
      <c r="B44" s="36">
        <v>10</v>
      </c>
      <c r="C44" s="36" t="s">
        <v>4</v>
      </c>
      <c r="D44" s="36" t="s">
        <v>40</v>
      </c>
      <c r="E44" s="37">
        <v>244</v>
      </c>
      <c r="F44" s="36" t="s">
        <v>51</v>
      </c>
      <c r="G44" s="52">
        <v>4000</v>
      </c>
    </row>
    <row r="45" spans="1:7" s="19" customFormat="1" ht="18" customHeight="1">
      <c r="A45" s="53" t="s">
        <v>59</v>
      </c>
      <c r="B45" s="36">
        <v>10</v>
      </c>
      <c r="C45" s="36" t="s">
        <v>4</v>
      </c>
      <c r="D45" s="36" t="s">
        <v>40</v>
      </c>
      <c r="E45" s="37">
        <v>244</v>
      </c>
      <c r="F45" s="36" t="s">
        <v>62</v>
      </c>
      <c r="G45" s="52"/>
    </row>
    <row r="46" spans="1:7" s="19" customFormat="1" ht="21" customHeight="1">
      <c r="A46" s="53" t="s">
        <v>60</v>
      </c>
      <c r="B46" s="36">
        <v>10</v>
      </c>
      <c r="C46" s="36" t="s">
        <v>4</v>
      </c>
      <c r="D46" s="36" t="s">
        <v>40</v>
      </c>
      <c r="E46" s="37">
        <v>244</v>
      </c>
      <c r="F46" s="36" t="s">
        <v>63</v>
      </c>
      <c r="G46" s="52">
        <v>201192.69</v>
      </c>
    </row>
    <row r="47" spans="1:7" s="20" customFormat="1" ht="18.75" customHeight="1">
      <c r="A47" s="53" t="s">
        <v>61</v>
      </c>
      <c r="B47" s="36">
        <v>10</v>
      </c>
      <c r="C47" s="36" t="s">
        <v>4</v>
      </c>
      <c r="D47" s="36" t="s">
        <v>40</v>
      </c>
      <c r="E47" s="37">
        <v>244</v>
      </c>
      <c r="F47" s="36" t="s">
        <v>64</v>
      </c>
      <c r="G47" s="52"/>
    </row>
    <row r="48" spans="1:7" s="20" customFormat="1" ht="16.5" customHeight="1">
      <c r="A48" s="51" t="s">
        <v>53</v>
      </c>
      <c r="B48" s="36">
        <v>10</v>
      </c>
      <c r="C48" s="36" t="s">
        <v>4</v>
      </c>
      <c r="D48" s="36" t="s">
        <v>40</v>
      </c>
      <c r="E48" s="37">
        <v>244</v>
      </c>
      <c r="F48" s="36" t="s">
        <v>52</v>
      </c>
      <c r="G48" s="52">
        <v>31689.66</v>
      </c>
    </row>
    <row r="49" spans="1:7" s="20" customFormat="1" ht="15.75" customHeight="1">
      <c r="A49" s="51" t="s">
        <v>54</v>
      </c>
      <c r="B49" s="36">
        <v>10</v>
      </c>
      <c r="C49" s="36" t="s">
        <v>4</v>
      </c>
      <c r="D49" s="36" t="s">
        <v>40</v>
      </c>
      <c r="E49" s="37">
        <v>244</v>
      </c>
      <c r="F49" s="36" t="s">
        <v>55</v>
      </c>
      <c r="G49" s="52">
        <v>154797.09</v>
      </c>
    </row>
    <row r="50" spans="1:7" s="20" customFormat="1" ht="14.25" customHeight="1">
      <c r="A50" s="53" t="s">
        <v>115</v>
      </c>
      <c r="B50" s="36">
        <v>10</v>
      </c>
      <c r="C50" s="36" t="s">
        <v>4</v>
      </c>
      <c r="D50" s="36" t="s">
        <v>40</v>
      </c>
      <c r="E50" s="37">
        <v>244</v>
      </c>
      <c r="F50" s="36" t="s">
        <v>57</v>
      </c>
      <c r="G50" s="52">
        <v>10000</v>
      </c>
    </row>
    <row r="51" spans="1:7" s="20" customFormat="1" ht="16.5" customHeight="1">
      <c r="A51" s="51" t="s">
        <v>56</v>
      </c>
      <c r="B51" s="36">
        <v>10</v>
      </c>
      <c r="C51" s="36" t="s">
        <v>4</v>
      </c>
      <c r="D51" s="36" t="s">
        <v>40</v>
      </c>
      <c r="E51" s="37">
        <v>244</v>
      </c>
      <c r="F51" s="36" t="s">
        <v>58</v>
      </c>
      <c r="G51" s="52">
        <v>337700</v>
      </c>
    </row>
    <row r="52" spans="1:7" s="20" customFormat="1" ht="24" customHeight="1">
      <c r="A52" s="54" t="s">
        <v>10</v>
      </c>
      <c r="B52" s="40">
        <v>10</v>
      </c>
      <c r="C52" s="40" t="s">
        <v>4</v>
      </c>
      <c r="D52" s="40" t="s">
        <v>40</v>
      </c>
      <c r="E52" s="41">
        <v>320</v>
      </c>
      <c r="F52" s="40"/>
      <c r="G52" s="55">
        <f>G53</f>
        <v>0</v>
      </c>
    </row>
    <row r="53" spans="1:7" s="20" customFormat="1" ht="27" customHeight="1">
      <c r="A53" s="56" t="s">
        <v>23</v>
      </c>
      <c r="B53" s="40">
        <v>10</v>
      </c>
      <c r="C53" s="40" t="s">
        <v>4</v>
      </c>
      <c r="D53" s="40" t="s">
        <v>40</v>
      </c>
      <c r="E53" s="41">
        <v>321</v>
      </c>
      <c r="F53" s="40"/>
      <c r="G53" s="55">
        <f>G54</f>
        <v>0</v>
      </c>
    </row>
    <row r="54" spans="1:7" s="20" customFormat="1" ht="17.25" customHeight="1">
      <c r="A54" s="53" t="s">
        <v>77</v>
      </c>
      <c r="B54" s="36">
        <v>10</v>
      </c>
      <c r="C54" s="36" t="s">
        <v>4</v>
      </c>
      <c r="D54" s="36" t="s">
        <v>40</v>
      </c>
      <c r="E54" s="37">
        <v>321</v>
      </c>
      <c r="F54" s="36" t="s">
        <v>73</v>
      </c>
      <c r="G54" s="52"/>
    </row>
    <row r="55" spans="1:7" s="20" customFormat="1" ht="16.5" customHeight="1">
      <c r="A55" s="49" t="s">
        <v>65</v>
      </c>
      <c r="B55" s="35">
        <v>10</v>
      </c>
      <c r="C55" s="35" t="s">
        <v>4</v>
      </c>
      <c r="D55" s="35" t="s">
        <v>40</v>
      </c>
      <c r="E55" s="34">
        <v>360</v>
      </c>
      <c r="F55" s="35"/>
      <c r="G55" s="48">
        <f>G56</f>
        <v>0</v>
      </c>
    </row>
    <row r="56" spans="1:7" s="20" customFormat="1" ht="14.25" customHeight="1">
      <c r="A56" s="53" t="s">
        <v>69</v>
      </c>
      <c r="B56" s="37">
        <v>10</v>
      </c>
      <c r="C56" s="37" t="s">
        <v>4</v>
      </c>
      <c r="D56" s="36" t="s">
        <v>40</v>
      </c>
      <c r="E56" s="36">
        <v>360</v>
      </c>
      <c r="F56" s="36" t="s">
        <v>67</v>
      </c>
      <c r="G56" s="52"/>
    </row>
    <row r="57" spans="1:7" s="20" customFormat="1" ht="17.25" customHeight="1">
      <c r="A57" s="57" t="s">
        <v>68</v>
      </c>
      <c r="B57" s="35">
        <v>10</v>
      </c>
      <c r="C57" s="35" t="s">
        <v>4</v>
      </c>
      <c r="D57" s="34" t="s">
        <v>40</v>
      </c>
      <c r="E57" s="35">
        <v>830</v>
      </c>
      <c r="F57" s="35"/>
      <c r="G57" s="48">
        <f>G58</f>
        <v>0</v>
      </c>
    </row>
    <row r="58" spans="1:7" s="20" customFormat="1" ht="67.5" customHeight="1">
      <c r="A58" s="64" t="s">
        <v>82</v>
      </c>
      <c r="B58" s="35">
        <v>10</v>
      </c>
      <c r="C58" s="35" t="s">
        <v>4</v>
      </c>
      <c r="D58" s="34" t="s">
        <v>40</v>
      </c>
      <c r="E58" s="34">
        <v>831</v>
      </c>
      <c r="F58" s="34"/>
      <c r="G58" s="48">
        <f>G59</f>
        <v>0</v>
      </c>
    </row>
    <row r="59" spans="1:7" s="20" customFormat="1" ht="19.5" customHeight="1">
      <c r="A59" s="53" t="s">
        <v>66</v>
      </c>
      <c r="B59" s="36">
        <v>10</v>
      </c>
      <c r="C59" s="36" t="s">
        <v>4</v>
      </c>
      <c r="D59" s="37" t="s">
        <v>40</v>
      </c>
      <c r="E59" s="36">
        <v>831</v>
      </c>
      <c r="F59" s="36" t="s">
        <v>67</v>
      </c>
      <c r="G59" s="52"/>
    </row>
    <row r="60" spans="1:7" s="20" customFormat="1" ht="16.5" customHeight="1">
      <c r="A60" s="50" t="s">
        <v>11</v>
      </c>
      <c r="B60" s="34">
        <v>10</v>
      </c>
      <c r="C60" s="34" t="s">
        <v>4</v>
      </c>
      <c r="D60" s="34" t="s">
        <v>40</v>
      </c>
      <c r="E60" s="34">
        <v>850</v>
      </c>
      <c r="F60" s="34"/>
      <c r="G60" s="48">
        <f>G61+G63+G65</f>
        <v>49428.54</v>
      </c>
    </row>
    <row r="61" spans="1:7" s="20" customFormat="1" ht="27.75" customHeight="1">
      <c r="A61" s="50" t="s">
        <v>8</v>
      </c>
      <c r="B61" s="34">
        <v>10</v>
      </c>
      <c r="C61" s="34" t="s">
        <v>4</v>
      </c>
      <c r="D61" s="34" t="s">
        <v>40</v>
      </c>
      <c r="E61" s="34">
        <v>851</v>
      </c>
      <c r="F61" s="34"/>
      <c r="G61" s="48">
        <f>G62</f>
        <v>8600</v>
      </c>
    </row>
    <row r="62" spans="1:7" s="20" customFormat="1" ht="19.5" customHeight="1">
      <c r="A62" s="51" t="s">
        <v>69</v>
      </c>
      <c r="B62" s="36">
        <v>10</v>
      </c>
      <c r="C62" s="36" t="s">
        <v>4</v>
      </c>
      <c r="D62" s="34" t="s">
        <v>40</v>
      </c>
      <c r="E62" s="36">
        <v>851</v>
      </c>
      <c r="F62" s="36" t="s">
        <v>67</v>
      </c>
      <c r="G62" s="52">
        <v>8600</v>
      </c>
    </row>
    <row r="63" spans="1:7" s="20" customFormat="1" ht="19.5" customHeight="1">
      <c r="A63" s="50" t="s">
        <v>70</v>
      </c>
      <c r="B63" s="34">
        <v>10</v>
      </c>
      <c r="C63" s="34" t="s">
        <v>4</v>
      </c>
      <c r="D63" s="34" t="s">
        <v>40</v>
      </c>
      <c r="E63" s="34">
        <v>852</v>
      </c>
      <c r="F63" s="34"/>
      <c r="G63" s="48">
        <f>G64</f>
        <v>10500</v>
      </c>
    </row>
    <row r="64" spans="1:7" s="20" customFormat="1" ht="19.5" customHeight="1">
      <c r="A64" s="51" t="s">
        <v>69</v>
      </c>
      <c r="B64" s="36">
        <v>10</v>
      </c>
      <c r="C64" s="36" t="s">
        <v>4</v>
      </c>
      <c r="D64" s="37" t="s">
        <v>40</v>
      </c>
      <c r="E64" s="36">
        <v>852</v>
      </c>
      <c r="F64" s="36" t="s">
        <v>67</v>
      </c>
      <c r="G64" s="52">
        <v>10500</v>
      </c>
    </row>
    <row r="65" spans="1:7" s="20" customFormat="1" ht="21" customHeight="1">
      <c r="A65" s="50" t="s">
        <v>71</v>
      </c>
      <c r="B65" s="34">
        <v>10</v>
      </c>
      <c r="C65" s="34" t="s">
        <v>4</v>
      </c>
      <c r="D65" s="34" t="s">
        <v>40</v>
      </c>
      <c r="E65" s="35">
        <v>853</v>
      </c>
      <c r="F65" s="35"/>
      <c r="G65" s="48">
        <f>G66</f>
        <v>30328.54</v>
      </c>
    </row>
    <row r="66" spans="1:7" s="20" customFormat="1" ht="16.5" customHeight="1">
      <c r="A66" s="51" t="s">
        <v>69</v>
      </c>
      <c r="B66" s="37">
        <v>10</v>
      </c>
      <c r="C66" s="37" t="s">
        <v>4</v>
      </c>
      <c r="D66" s="37" t="s">
        <v>40</v>
      </c>
      <c r="E66" s="37">
        <v>853</v>
      </c>
      <c r="F66" s="36" t="s">
        <v>67</v>
      </c>
      <c r="G66" s="52">
        <v>30328.54</v>
      </c>
    </row>
    <row r="67" spans="1:7" s="43" customFormat="1" ht="68.25" customHeight="1">
      <c r="A67" s="64" t="s">
        <v>111</v>
      </c>
      <c r="B67" s="34">
        <v>10</v>
      </c>
      <c r="C67" s="34" t="s">
        <v>4</v>
      </c>
      <c r="D67" s="38" t="s">
        <v>112</v>
      </c>
      <c r="E67" s="34">
        <v>100</v>
      </c>
      <c r="F67" s="35"/>
      <c r="G67" s="48">
        <f>G68</f>
        <v>313426.31</v>
      </c>
    </row>
    <row r="68" spans="1:7" s="20" customFormat="1" ht="24.75" customHeight="1">
      <c r="A68" s="50" t="s">
        <v>21</v>
      </c>
      <c r="B68" s="34">
        <v>10</v>
      </c>
      <c r="C68" s="34" t="s">
        <v>4</v>
      </c>
      <c r="D68" s="38" t="s">
        <v>112</v>
      </c>
      <c r="E68" s="34">
        <v>112</v>
      </c>
      <c r="F68" s="34"/>
      <c r="G68" s="48">
        <f>G69</f>
        <v>313426.31</v>
      </c>
    </row>
    <row r="69" spans="1:7" s="20" customFormat="1" ht="19.5" customHeight="1">
      <c r="A69" s="53" t="s">
        <v>47</v>
      </c>
      <c r="B69" s="36">
        <v>10</v>
      </c>
      <c r="C69" s="36" t="s">
        <v>4</v>
      </c>
      <c r="D69" s="42" t="s">
        <v>112</v>
      </c>
      <c r="E69" s="37">
        <v>112</v>
      </c>
      <c r="F69" s="36" t="s">
        <v>48</v>
      </c>
      <c r="G69" s="52">
        <v>313426.31</v>
      </c>
    </row>
    <row r="70" spans="1:7" s="20" customFormat="1" ht="27" customHeight="1">
      <c r="A70" s="58" t="s">
        <v>27</v>
      </c>
      <c r="B70" s="34">
        <v>10</v>
      </c>
      <c r="C70" s="34" t="s">
        <v>20</v>
      </c>
      <c r="D70" s="38" t="s">
        <v>72</v>
      </c>
      <c r="E70" s="34"/>
      <c r="F70" s="34"/>
      <c r="G70" s="48">
        <f>G71+G76+G80+G84</f>
        <v>100000</v>
      </c>
    </row>
    <row r="71" spans="1:7" s="20" customFormat="1" ht="39" customHeight="1">
      <c r="A71" s="70" t="s">
        <v>97</v>
      </c>
      <c r="B71" s="34">
        <v>10</v>
      </c>
      <c r="C71" s="34" t="s">
        <v>20</v>
      </c>
      <c r="D71" s="38" t="s">
        <v>84</v>
      </c>
      <c r="E71" s="34"/>
      <c r="F71" s="34"/>
      <c r="G71" s="48">
        <f>G72</f>
        <v>0</v>
      </c>
    </row>
    <row r="72" spans="1:7" s="20" customFormat="1" ht="26.25" customHeight="1">
      <c r="A72" s="58" t="s">
        <v>85</v>
      </c>
      <c r="B72" s="34">
        <v>10</v>
      </c>
      <c r="C72" s="34" t="s">
        <v>20</v>
      </c>
      <c r="D72" s="38" t="s">
        <v>75</v>
      </c>
      <c r="E72" s="34"/>
      <c r="F72" s="34"/>
      <c r="G72" s="48">
        <f>G73</f>
        <v>0</v>
      </c>
    </row>
    <row r="73" spans="1:7" s="20" customFormat="1" ht="26.25" customHeight="1">
      <c r="A73" s="50" t="s">
        <v>86</v>
      </c>
      <c r="B73" s="34">
        <v>10</v>
      </c>
      <c r="C73" s="34" t="s">
        <v>20</v>
      </c>
      <c r="D73" s="38" t="s">
        <v>75</v>
      </c>
      <c r="E73" s="34">
        <v>240</v>
      </c>
      <c r="F73" s="34"/>
      <c r="G73" s="48">
        <f>G74</f>
        <v>0</v>
      </c>
    </row>
    <row r="74" spans="1:7" s="20" customFormat="1" ht="33.75" customHeight="1">
      <c r="A74" s="50" t="s">
        <v>22</v>
      </c>
      <c r="B74" s="34">
        <v>10</v>
      </c>
      <c r="C74" s="34" t="s">
        <v>20</v>
      </c>
      <c r="D74" s="38" t="s">
        <v>75</v>
      </c>
      <c r="E74" s="34">
        <v>244</v>
      </c>
      <c r="F74" s="34"/>
      <c r="G74" s="48">
        <f>G75</f>
        <v>0</v>
      </c>
    </row>
    <row r="75" spans="1:7" s="20" customFormat="1" ht="48" customHeight="1">
      <c r="A75" s="66" t="s">
        <v>98</v>
      </c>
      <c r="B75" s="37">
        <v>10</v>
      </c>
      <c r="C75" s="37" t="s">
        <v>20</v>
      </c>
      <c r="D75" s="39" t="s">
        <v>75</v>
      </c>
      <c r="E75" s="37">
        <v>244</v>
      </c>
      <c r="F75" s="37" t="s">
        <v>55</v>
      </c>
      <c r="G75" s="52"/>
    </row>
    <row r="76" spans="1:7" s="20" customFormat="1" ht="27.75" customHeight="1">
      <c r="A76" s="50" t="s">
        <v>99</v>
      </c>
      <c r="B76" s="34">
        <v>10</v>
      </c>
      <c r="C76" s="34" t="s">
        <v>20</v>
      </c>
      <c r="D76" s="38" t="s">
        <v>87</v>
      </c>
      <c r="E76" s="34"/>
      <c r="F76" s="34"/>
      <c r="G76" s="48">
        <f>G77</f>
        <v>30000</v>
      </c>
    </row>
    <row r="77" spans="1:7" s="20" customFormat="1" ht="26.25" customHeight="1">
      <c r="A77" s="50" t="s">
        <v>10</v>
      </c>
      <c r="B77" s="35">
        <v>10</v>
      </c>
      <c r="C77" s="35" t="s">
        <v>20</v>
      </c>
      <c r="D77" s="38" t="s">
        <v>76</v>
      </c>
      <c r="E77" s="35">
        <v>320</v>
      </c>
      <c r="F77" s="34"/>
      <c r="G77" s="48">
        <f>G78</f>
        <v>30000</v>
      </c>
    </row>
    <row r="78" spans="1:7" s="20" customFormat="1" ht="25.5" customHeight="1">
      <c r="A78" s="50" t="s">
        <v>78</v>
      </c>
      <c r="B78" s="34">
        <v>10</v>
      </c>
      <c r="C78" s="34" t="s">
        <v>20</v>
      </c>
      <c r="D78" s="38" t="s">
        <v>76</v>
      </c>
      <c r="E78" s="34">
        <v>323</v>
      </c>
      <c r="F78" s="34"/>
      <c r="G78" s="48">
        <f>G79</f>
        <v>30000</v>
      </c>
    </row>
    <row r="79" spans="1:7" s="20" customFormat="1" ht="25.5" customHeight="1">
      <c r="A79" s="66" t="s">
        <v>93</v>
      </c>
      <c r="B79" s="37">
        <v>10</v>
      </c>
      <c r="C79" s="37" t="s">
        <v>20</v>
      </c>
      <c r="D79" s="39" t="s">
        <v>76</v>
      </c>
      <c r="E79" s="37">
        <v>323</v>
      </c>
      <c r="F79" s="37" t="s">
        <v>73</v>
      </c>
      <c r="G79" s="52">
        <v>30000</v>
      </c>
    </row>
    <row r="80" spans="1:7" s="20" customFormat="1" ht="25.5" customHeight="1">
      <c r="A80" s="50" t="s">
        <v>100</v>
      </c>
      <c r="B80" s="34">
        <v>10</v>
      </c>
      <c r="C80" s="34" t="s">
        <v>20</v>
      </c>
      <c r="D80" s="38" t="s">
        <v>88</v>
      </c>
      <c r="E80" s="34"/>
      <c r="F80" s="34"/>
      <c r="G80" s="48">
        <f>G81</f>
        <v>0</v>
      </c>
    </row>
    <row r="81" spans="1:7" s="20" customFormat="1" ht="25.5" customHeight="1">
      <c r="A81" s="50" t="s">
        <v>10</v>
      </c>
      <c r="B81" s="34">
        <v>10</v>
      </c>
      <c r="C81" s="34" t="s">
        <v>20</v>
      </c>
      <c r="D81" s="38" t="s">
        <v>88</v>
      </c>
      <c r="E81" s="34">
        <v>320</v>
      </c>
      <c r="F81" s="34"/>
      <c r="G81" s="48">
        <f>G82</f>
        <v>0</v>
      </c>
    </row>
    <row r="82" spans="1:7" s="20" customFormat="1" ht="33" customHeight="1">
      <c r="A82" s="50" t="s">
        <v>23</v>
      </c>
      <c r="B82" s="35">
        <v>10</v>
      </c>
      <c r="C82" s="35" t="s">
        <v>20</v>
      </c>
      <c r="D82" s="38" t="s">
        <v>74</v>
      </c>
      <c r="E82" s="34">
        <v>321</v>
      </c>
      <c r="F82" s="34"/>
      <c r="G82" s="48">
        <f>G83</f>
        <v>0</v>
      </c>
    </row>
    <row r="83" spans="1:7" s="20" customFormat="1" ht="52.5" customHeight="1">
      <c r="A83" s="68" t="s">
        <v>102</v>
      </c>
      <c r="B83" s="37">
        <v>10</v>
      </c>
      <c r="C83" s="37" t="s">
        <v>20</v>
      </c>
      <c r="D83" s="39" t="s">
        <v>74</v>
      </c>
      <c r="E83" s="37">
        <v>321</v>
      </c>
      <c r="F83" s="37" t="s">
        <v>73</v>
      </c>
      <c r="G83" s="52"/>
    </row>
    <row r="84" spans="1:7" s="20" customFormat="1" ht="27" customHeight="1">
      <c r="A84" s="33" t="s">
        <v>101</v>
      </c>
      <c r="B84" s="34">
        <v>10</v>
      </c>
      <c r="C84" s="34" t="s">
        <v>20</v>
      </c>
      <c r="D84" s="38" t="s">
        <v>89</v>
      </c>
      <c r="E84" s="34"/>
      <c r="F84" s="34"/>
      <c r="G84" s="48">
        <f>G85</f>
        <v>70000</v>
      </c>
    </row>
    <row r="85" spans="1:7" s="20" customFormat="1" ht="29.25" customHeight="1">
      <c r="A85" s="33" t="s">
        <v>85</v>
      </c>
      <c r="B85" s="34">
        <v>10</v>
      </c>
      <c r="C85" s="34" t="s">
        <v>20</v>
      </c>
      <c r="D85" s="38" t="s">
        <v>79</v>
      </c>
      <c r="E85" s="34"/>
      <c r="F85" s="34"/>
      <c r="G85" s="48">
        <f>G86+G89</f>
        <v>70000</v>
      </c>
    </row>
    <row r="86" spans="1:7" s="20" customFormat="1" ht="34.5" customHeight="1">
      <c r="A86" s="50" t="s">
        <v>86</v>
      </c>
      <c r="B86" s="34">
        <v>10</v>
      </c>
      <c r="C86" s="34" t="s">
        <v>20</v>
      </c>
      <c r="D86" s="38" t="s">
        <v>79</v>
      </c>
      <c r="E86" s="34">
        <v>240</v>
      </c>
      <c r="F86" s="34"/>
      <c r="G86" s="48">
        <f>G87</f>
        <v>0</v>
      </c>
    </row>
    <row r="87" spans="1:7" s="20" customFormat="1" ht="26.25" customHeight="1">
      <c r="A87" s="50" t="s">
        <v>22</v>
      </c>
      <c r="B87" s="34">
        <v>10</v>
      </c>
      <c r="C87" s="34" t="s">
        <v>20</v>
      </c>
      <c r="D87" s="38" t="s">
        <v>79</v>
      </c>
      <c r="E87" s="34">
        <v>244</v>
      </c>
      <c r="F87" s="34"/>
      <c r="G87" s="48">
        <f>G88</f>
        <v>0</v>
      </c>
    </row>
    <row r="88" spans="1:7" s="20" customFormat="1" ht="45.75" customHeight="1">
      <c r="A88" s="69" t="s">
        <v>103</v>
      </c>
      <c r="B88" s="37">
        <v>10</v>
      </c>
      <c r="C88" s="37" t="s">
        <v>20</v>
      </c>
      <c r="D88" s="39" t="s">
        <v>79</v>
      </c>
      <c r="E88" s="37">
        <v>244</v>
      </c>
      <c r="F88" s="37" t="s">
        <v>51</v>
      </c>
      <c r="G88" s="52"/>
    </row>
    <row r="89" spans="1:7" s="20" customFormat="1" ht="31.5" customHeight="1">
      <c r="A89" s="50" t="s">
        <v>10</v>
      </c>
      <c r="B89" s="35">
        <v>10</v>
      </c>
      <c r="C89" s="35" t="s">
        <v>20</v>
      </c>
      <c r="D89" s="38" t="s">
        <v>79</v>
      </c>
      <c r="E89" s="35">
        <v>320</v>
      </c>
      <c r="F89" s="35"/>
      <c r="G89" s="48">
        <f>G90</f>
        <v>70000</v>
      </c>
    </row>
    <row r="90" spans="1:7" s="20" customFormat="1" ht="35.25" customHeight="1">
      <c r="A90" s="50" t="s">
        <v>23</v>
      </c>
      <c r="B90" s="35">
        <v>10</v>
      </c>
      <c r="C90" s="35" t="s">
        <v>20</v>
      </c>
      <c r="D90" s="38" t="s">
        <v>79</v>
      </c>
      <c r="E90" s="34">
        <v>321</v>
      </c>
      <c r="F90" s="35"/>
      <c r="G90" s="48">
        <f>G91</f>
        <v>70000</v>
      </c>
    </row>
    <row r="91" spans="1:7" s="20" customFormat="1" ht="50.25" customHeight="1">
      <c r="A91" s="69" t="s">
        <v>104</v>
      </c>
      <c r="B91" s="36">
        <v>10</v>
      </c>
      <c r="C91" s="36" t="s">
        <v>20</v>
      </c>
      <c r="D91" s="39" t="s">
        <v>79</v>
      </c>
      <c r="E91" s="37">
        <v>321</v>
      </c>
      <c r="F91" s="37" t="s">
        <v>73</v>
      </c>
      <c r="G91" s="52">
        <v>70000</v>
      </c>
    </row>
    <row r="92" spans="1:44" s="32" customFormat="1" ht="33" customHeight="1">
      <c r="A92" s="67" t="s">
        <v>114</v>
      </c>
      <c r="B92" s="34">
        <v>10</v>
      </c>
      <c r="C92" s="34" t="s">
        <v>20</v>
      </c>
      <c r="D92" s="38" t="s">
        <v>90</v>
      </c>
      <c r="E92" s="34"/>
      <c r="F92" s="34"/>
      <c r="G92" s="48">
        <f>G93</f>
        <v>75000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</row>
    <row r="93" spans="1:44" s="32" customFormat="1" ht="59.25" customHeight="1">
      <c r="A93" s="67" t="s">
        <v>105</v>
      </c>
      <c r="B93" s="34">
        <v>10</v>
      </c>
      <c r="C93" s="34" t="s">
        <v>20</v>
      </c>
      <c r="D93" s="38" t="s">
        <v>91</v>
      </c>
      <c r="E93" s="34"/>
      <c r="F93" s="34"/>
      <c r="G93" s="48">
        <f>G94</f>
        <v>75000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</row>
    <row r="94" spans="1:44" s="32" customFormat="1" ht="24.75" customHeight="1">
      <c r="A94" s="33" t="s">
        <v>85</v>
      </c>
      <c r="B94" s="34">
        <v>10</v>
      </c>
      <c r="C94" s="34" t="s">
        <v>20</v>
      </c>
      <c r="D94" s="38" t="s">
        <v>80</v>
      </c>
      <c r="E94" s="34"/>
      <c r="F94" s="34"/>
      <c r="G94" s="48">
        <f>G95</f>
        <v>75000</v>
      </c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</row>
    <row r="95" spans="1:7" s="20" customFormat="1" ht="29.25" customHeight="1">
      <c r="A95" s="50" t="s">
        <v>10</v>
      </c>
      <c r="B95" s="34">
        <v>10</v>
      </c>
      <c r="C95" s="34" t="s">
        <v>20</v>
      </c>
      <c r="D95" s="38" t="s">
        <v>80</v>
      </c>
      <c r="E95" s="35">
        <v>320</v>
      </c>
      <c r="F95" s="34"/>
      <c r="G95" s="48">
        <f>G96</f>
        <v>75000</v>
      </c>
    </row>
    <row r="96" spans="1:7" s="20" customFormat="1" ht="26.25" customHeight="1">
      <c r="A96" s="50" t="s">
        <v>78</v>
      </c>
      <c r="B96" s="34">
        <v>10</v>
      </c>
      <c r="C96" s="34" t="s">
        <v>20</v>
      </c>
      <c r="D96" s="38" t="s">
        <v>80</v>
      </c>
      <c r="E96" s="35">
        <v>323</v>
      </c>
      <c r="F96" s="34"/>
      <c r="G96" s="48">
        <f>G97</f>
        <v>75000</v>
      </c>
    </row>
    <row r="97" spans="1:7" s="20" customFormat="1" ht="68.25" customHeight="1">
      <c r="A97" s="68" t="s">
        <v>106</v>
      </c>
      <c r="B97" s="37">
        <v>10</v>
      </c>
      <c r="C97" s="37" t="s">
        <v>20</v>
      </c>
      <c r="D97" s="39" t="s">
        <v>80</v>
      </c>
      <c r="E97" s="37">
        <v>323</v>
      </c>
      <c r="F97" s="37" t="s">
        <v>73</v>
      </c>
      <c r="G97" s="52">
        <v>75000</v>
      </c>
    </row>
    <row r="98" spans="1:7" s="20" customFormat="1" ht="58.5" customHeight="1">
      <c r="A98" s="47" t="s">
        <v>123</v>
      </c>
      <c r="B98" s="34">
        <v>10</v>
      </c>
      <c r="C98" s="34" t="s">
        <v>20</v>
      </c>
      <c r="D98" s="38" t="s">
        <v>129</v>
      </c>
      <c r="E98" s="34"/>
      <c r="F98" s="34"/>
      <c r="G98" s="48">
        <f>G99</f>
        <v>0</v>
      </c>
    </row>
    <row r="99" spans="1:7" s="20" customFormat="1" ht="24.75" customHeight="1">
      <c r="A99" s="33" t="s">
        <v>124</v>
      </c>
      <c r="B99" s="34">
        <v>10</v>
      </c>
      <c r="C99" s="34" t="s">
        <v>20</v>
      </c>
      <c r="D99" s="38" t="s">
        <v>127</v>
      </c>
      <c r="E99" s="34"/>
      <c r="F99" s="34"/>
      <c r="G99" s="48">
        <f>G100</f>
        <v>0</v>
      </c>
    </row>
    <row r="100" spans="1:7" s="20" customFormat="1" ht="30" customHeight="1">
      <c r="A100" s="67" t="s">
        <v>125</v>
      </c>
      <c r="B100" s="34">
        <v>10</v>
      </c>
      <c r="C100" s="34" t="s">
        <v>20</v>
      </c>
      <c r="D100" s="38" t="s">
        <v>128</v>
      </c>
      <c r="E100" s="34"/>
      <c r="F100" s="34"/>
      <c r="G100" s="48">
        <f>G101</f>
        <v>0</v>
      </c>
    </row>
    <row r="101" spans="1:7" s="20" customFormat="1" ht="32.25" customHeight="1">
      <c r="A101" s="50" t="s">
        <v>86</v>
      </c>
      <c r="B101" s="34">
        <v>10</v>
      </c>
      <c r="C101" s="34" t="s">
        <v>20</v>
      </c>
      <c r="D101" s="38" t="s">
        <v>126</v>
      </c>
      <c r="E101" s="34">
        <v>240</v>
      </c>
      <c r="F101" s="34"/>
      <c r="G101" s="48">
        <f>G102</f>
        <v>0</v>
      </c>
    </row>
    <row r="102" spans="1:7" s="20" customFormat="1" ht="32.25" customHeight="1">
      <c r="A102" s="50" t="s">
        <v>22</v>
      </c>
      <c r="B102" s="34">
        <v>10</v>
      </c>
      <c r="C102" s="34" t="s">
        <v>20</v>
      </c>
      <c r="D102" s="38" t="s">
        <v>126</v>
      </c>
      <c r="E102" s="34">
        <v>244</v>
      </c>
      <c r="F102" s="34"/>
      <c r="G102" s="48">
        <f>G103</f>
        <v>0</v>
      </c>
    </row>
    <row r="103" spans="1:7" s="20" customFormat="1" ht="49.5" customHeight="1">
      <c r="A103" s="66" t="s">
        <v>98</v>
      </c>
      <c r="B103" s="37">
        <v>10</v>
      </c>
      <c r="C103" s="37" t="s">
        <v>20</v>
      </c>
      <c r="D103" s="39" t="s">
        <v>126</v>
      </c>
      <c r="E103" s="37">
        <v>244</v>
      </c>
      <c r="F103" s="37" t="s">
        <v>55</v>
      </c>
      <c r="G103" s="52"/>
    </row>
    <row r="104" spans="1:7" s="20" customFormat="1" ht="49.5" customHeight="1">
      <c r="A104" s="65" t="s">
        <v>134</v>
      </c>
      <c r="B104" s="34">
        <v>10</v>
      </c>
      <c r="C104" s="34" t="s">
        <v>20</v>
      </c>
      <c r="D104" s="38" t="s">
        <v>133</v>
      </c>
      <c r="E104" s="34">
        <v>244</v>
      </c>
      <c r="F104" s="34" t="s">
        <v>52</v>
      </c>
      <c r="G104" s="48">
        <v>97000</v>
      </c>
    </row>
    <row r="105" spans="1:7" s="20" customFormat="1" ht="33" customHeight="1">
      <c r="A105" s="63"/>
      <c r="B105" s="60"/>
      <c r="C105" s="60"/>
      <c r="D105" s="61"/>
      <c r="E105" s="60"/>
      <c r="F105" s="60"/>
      <c r="G105" s="62"/>
    </row>
    <row r="106" spans="1:4" s="21" customFormat="1" ht="39" customHeight="1">
      <c r="A106" s="21" t="s">
        <v>38</v>
      </c>
      <c r="D106" s="21" t="s">
        <v>119</v>
      </c>
    </row>
    <row r="107" s="20" customFormat="1" ht="10.5" customHeight="1" hidden="1">
      <c r="A107" s="22" t="s">
        <v>29</v>
      </c>
    </row>
    <row r="108" spans="1:3" s="20" customFormat="1" ht="35.25" customHeight="1">
      <c r="A108" s="21" t="s">
        <v>92</v>
      </c>
      <c r="C108" s="30" t="s">
        <v>120</v>
      </c>
    </row>
    <row r="109" s="20" customFormat="1" ht="10.5" customHeight="1">
      <c r="A109" s="22" t="s">
        <v>39</v>
      </c>
    </row>
    <row r="110" s="20" customFormat="1" ht="25.5" customHeight="1">
      <c r="A110" s="20" t="s">
        <v>121</v>
      </c>
    </row>
    <row r="111" s="20" customFormat="1" ht="42.75" customHeight="1">
      <c r="A111" s="20" t="s">
        <v>131</v>
      </c>
    </row>
  </sheetData>
  <sheetProtection/>
  <autoFilter ref="A20:G20"/>
  <mergeCells count="13">
    <mergeCell ref="G17:G19"/>
    <mergeCell ref="A17:A19"/>
    <mergeCell ref="B17:F18"/>
    <mergeCell ref="B12:E12"/>
    <mergeCell ref="B13:E13"/>
    <mergeCell ref="B11:E11"/>
    <mergeCell ref="E4:G4"/>
    <mergeCell ref="E6:F6"/>
    <mergeCell ref="B7:E7"/>
    <mergeCell ref="B10:E10"/>
    <mergeCell ref="B9:E9"/>
    <mergeCell ref="E5:G5"/>
    <mergeCell ref="B8:E8"/>
  </mergeCells>
  <printOptions/>
  <pageMargins left="0.3937007874015748" right="0" top="0.2362204724409449" bottom="0" header="0.5118110236220472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Computer</cp:lastModifiedBy>
  <cp:lastPrinted>2018-02-12T12:30:01Z</cp:lastPrinted>
  <dcterms:created xsi:type="dcterms:W3CDTF">2007-02-14T06:24:31Z</dcterms:created>
  <dcterms:modified xsi:type="dcterms:W3CDTF">2018-03-19T13:49:18Z</dcterms:modified>
  <cp:category/>
  <cp:version/>
  <cp:contentType/>
  <cp:contentStatus/>
</cp:coreProperties>
</file>